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4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</externalReferences>
  <definedNames>
    <definedName name="_xlnm.Print_Area" localSheetId="7">'з початку року'!$A$1:$Q$45</definedName>
  </definedNames>
  <calcPr fullCalcOnLoad="1"/>
</workbook>
</file>

<file path=xl/sharedStrings.xml><?xml version="1.0" encoding="utf-8"?>
<sst xmlns="http://schemas.openxmlformats.org/spreadsheetml/2006/main" count="271" uniqueCount="105">
  <si>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</si>
  <si>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</si>
  <si>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</si>
  <si>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</si>
  <si>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</si>
  <si>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</si>
  <si>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</si>
  <si>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</si>
  <si>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</si>
  <si>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</si>
  <si>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</si>
  <si>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</si>
  <si>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</si>
  <si>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</si>
  <si>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</si>
  <si>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</si>
  <si>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</si>
  <si>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</si>
  <si>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</si>
  <si>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</si>
  <si>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</si>
  <si>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</si>
  <si>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</si>
  <si>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</si>
  <si>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</si>
  <si>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</si>
  <si>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</si>
  <si>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</si>
  <si>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</si>
  <si>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</si>
  <si>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</si>
  <si>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</si>
  <si>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</si>
  <si>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</si>
  <si>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</si>
  <si>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</si>
  <si>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</si>
  <si>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</si>
  <si>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</si>
  <si>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</si>
  <si>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</si>
  <si>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</si>
  <si>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</si>
  <si>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</si>
  <si>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</si>
  <si>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</si>
  <si>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</si>
  <si>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</si>
  <si>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</si>
  <si>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</si>
  <si>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</si>
  <si>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</si>
  <si>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</si>
  <si>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</si>
  <si>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</si>
  <si>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</si>
  <si>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</si>
  <si>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</si>
  <si>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</si>
  <si>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</si>
  <si>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</si>
  <si>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</si>
  <si>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</si>
  <si>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</si>
  <si>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</si>
  <si>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</si>
  <si>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</si>
  <si>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</si>
  <si>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</si>
  <si>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</si>
  <si>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</si>
  <si>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</si>
  <si>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</si>
  <si>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</si>
  <si>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</si>
  <si>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</si>
  <si>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</si>
  <si>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</si>
  <si>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</si>
  <si>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</si>
  <si>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</si>
  <si>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</si>
  <si>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</si>
  <si>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</si>
  <si>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</si>
  <si>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</si>
  <si>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</si>
  <si>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</si>
  <si>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</si>
  <si>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</si>
  <si>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</si>
  <si>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</si>
  <si>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</si>
  <si>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</si>
  <si>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>Зміни до тимчасового розпису станом на 23.06.2015р. :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</si>
  <si>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</si>
  <si>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</si>
  <si>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</si>
  <si>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</si>
  <si>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</si>
  <si>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>план на січень-липень  2015р.</t>
  </si>
  <si>
    <t xml:space="preserve">станом на 22.07.2015 р. </t>
  </si>
  <si>
    <r>
      <t xml:space="preserve">станом на 22.07.2015р.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</si>
  <si>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22.07.2015р.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</si>
  <si>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22.07.2015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</si>
</sst>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16" fillId="0" borderId="0" xfId="0" applyFont="1" applyAlignment="1">
      <alignment horizontal="center"/>
    </xf>
    <xf numFmtId="0" fontId="17" fillId="0" borderId="31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85" fontId="12" fillId="0" borderId="39" xfId="0" applyNumberFormat="1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7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85" fontId="12" fillId="0" borderId="44" xfId="0" applyNumberFormat="1" applyFont="1" applyBorder="1" applyAlignment="1">
      <alignment horizontal="center"/>
    </xf>
    <xf numFmtId="185" fontId="12" fillId="0" borderId="45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021084"/>
        <c:axId val="36189757"/>
      </c:lineChart>
      <c:catAx>
        <c:axId val="402108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189757"/>
        <c:crosses val="autoZero"/>
        <c:auto val="0"/>
        <c:lblOffset val="100"/>
        <c:tickLblSkip val="1"/>
        <c:noMultiLvlLbl val="0"/>
      </c:catAx>
      <c:valAx>
        <c:axId val="3618975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2108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5506678"/>
        <c:axId val="29798055"/>
      </c:barChart>
      <c:catAx>
        <c:axId val="55506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798055"/>
        <c:crosses val="autoZero"/>
        <c:auto val="1"/>
        <c:lblOffset val="100"/>
        <c:tickLblSkip val="1"/>
        <c:noMultiLvlLbl val="0"/>
      </c:catAx>
      <c:valAx>
        <c:axId val="29798055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506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січень-липень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66855904"/>
        <c:axId val="64832225"/>
      </c:barChart>
      <c:catAx>
        <c:axId val="66855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32225"/>
        <c:crossesAt val="0"/>
        <c:auto val="1"/>
        <c:lblOffset val="100"/>
        <c:tickLblSkip val="1"/>
        <c:noMultiLvlLbl val="0"/>
      </c:catAx>
      <c:valAx>
        <c:axId val="64832225"/>
        <c:scaling>
          <c:orientation val="minMax"/>
          <c:max val="4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55904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7272358"/>
        <c:axId val="45689175"/>
      </c:lineChart>
      <c:catAx>
        <c:axId val="572723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89175"/>
        <c:crosses val="autoZero"/>
        <c:auto val="0"/>
        <c:lblOffset val="100"/>
        <c:tickLblSkip val="1"/>
        <c:noMultiLvlLbl val="0"/>
      </c:catAx>
      <c:valAx>
        <c:axId val="4568917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27235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8549392"/>
        <c:axId val="9835665"/>
      </c:lineChart>
      <c:catAx>
        <c:axId val="85493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35665"/>
        <c:crosses val="autoZero"/>
        <c:auto val="0"/>
        <c:lblOffset val="100"/>
        <c:tickLblSkip val="1"/>
        <c:noMultiLvlLbl val="0"/>
      </c:catAx>
      <c:valAx>
        <c:axId val="983566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54939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1412122"/>
        <c:axId val="58491371"/>
      </c:lineChart>
      <c:catAx>
        <c:axId val="214121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91371"/>
        <c:crosses val="autoZero"/>
        <c:auto val="0"/>
        <c:lblOffset val="100"/>
        <c:tickLblSkip val="1"/>
        <c:noMultiLvlLbl val="0"/>
      </c:catAx>
      <c:valAx>
        <c:axId val="58491371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41212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56660292"/>
        <c:axId val="40180581"/>
      </c:lineChart>
      <c:catAx>
        <c:axId val="566602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180581"/>
        <c:crosses val="autoZero"/>
        <c:auto val="0"/>
        <c:lblOffset val="100"/>
        <c:tickLblSkip val="1"/>
        <c:noMultiLvlLbl val="0"/>
      </c:catAx>
      <c:valAx>
        <c:axId val="40180581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66029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42157</c:v>
                </c:pt>
                <c:pt idx="1">
                  <c:v>42158</c:v>
                </c:pt>
                <c:pt idx="2">
                  <c:v>42159</c:v>
                </c:pt>
                <c:pt idx="3">
                  <c:v>42160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42170</c:v>
                </c:pt>
                <c:pt idx="10">
                  <c:v>42171</c:v>
                </c:pt>
                <c:pt idx="11">
                  <c:v>42172</c:v>
                </c:pt>
                <c:pt idx="12">
                  <c:v>42173</c:v>
                </c:pt>
                <c:pt idx="13">
                  <c:v>42174</c:v>
                </c:pt>
                <c:pt idx="14">
                  <c:v>42177</c:v>
                </c:pt>
                <c:pt idx="15">
                  <c:v>42178</c:v>
                </c:pt>
                <c:pt idx="16">
                  <c:v>42179</c:v>
                </c:pt>
                <c:pt idx="17">
                  <c:v>42180</c:v>
                </c:pt>
                <c:pt idx="18">
                  <c:v>42181</c:v>
                </c:pt>
                <c:pt idx="19">
                  <c:v>42185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680.3</c:v>
                </c:pt>
                <c:pt idx="1">
                  <c:v>1984.5</c:v>
                </c:pt>
                <c:pt idx="2">
                  <c:v>2682.3</c:v>
                </c:pt>
                <c:pt idx="3">
                  <c:v>5402.9</c:v>
                </c:pt>
                <c:pt idx="4">
                  <c:v>2110.9</c:v>
                </c:pt>
                <c:pt idx="5">
                  <c:v>1767.7</c:v>
                </c:pt>
                <c:pt idx="6">
                  <c:v>1008.9</c:v>
                </c:pt>
                <c:pt idx="7">
                  <c:v>939</c:v>
                </c:pt>
                <c:pt idx="8">
                  <c:v>2297.6</c:v>
                </c:pt>
                <c:pt idx="9">
                  <c:v>3510.5</c:v>
                </c:pt>
                <c:pt idx="10">
                  <c:v>1383.3</c:v>
                </c:pt>
                <c:pt idx="11">
                  <c:v>1235.2</c:v>
                </c:pt>
                <c:pt idx="12">
                  <c:v>1624.1</c:v>
                </c:pt>
                <c:pt idx="13">
                  <c:v>3028.3</c:v>
                </c:pt>
                <c:pt idx="14">
                  <c:v>3665.2</c:v>
                </c:pt>
                <c:pt idx="15">
                  <c:v>1732.5</c:v>
                </c:pt>
                <c:pt idx="16">
                  <c:v>1181.5</c:v>
                </c:pt>
                <c:pt idx="17">
                  <c:v>4146.6</c:v>
                </c:pt>
                <c:pt idx="18">
                  <c:v>8722.4</c:v>
                </c:pt>
                <c:pt idx="19">
                  <c:v>6160.8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42157</c:v>
                </c:pt>
                <c:pt idx="1">
                  <c:v>42158</c:v>
                </c:pt>
                <c:pt idx="2">
                  <c:v>42159</c:v>
                </c:pt>
                <c:pt idx="3">
                  <c:v>42160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42170</c:v>
                </c:pt>
                <c:pt idx="10">
                  <c:v>42171</c:v>
                </c:pt>
                <c:pt idx="11">
                  <c:v>42172</c:v>
                </c:pt>
                <c:pt idx="12">
                  <c:v>42173</c:v>
                </c:pt>
                <c:pt idx="13">
                  <c:v>42174</c:v>
                </c:pt>
                <c:pt idx="14">
                  <c:v>42177</c:v>
                </c:pt>
                <c:pt idx="15">
                  <c:v>42178</c:v>
                </c:pt>
                <c:pt idx="16">
                  <c:v>42179</c:v>
                </c:pt>
                <c:pt idx="17">
                  <c:v>42180</c:v>
                </c:pt>
                <c:pt idx="18">
                  <c:v>42181</c:v>
                </c:pt>
                <c:pt idx="19">
                  <c:v>42185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2763.225</c:v>
                </c:pt>
                <c:pt idx="1">
                  <c:v>2763.2</c:v>
                </c:pt>
                <c:pt idx="2">
                  <c:v>2763.2</c:v>
                </c:pt>
                <c:pt idx="3">
                  <c:v>2763.2</c:v>
                </c:pt>
                <c:pt idx="4">
                  <c:v>2763.2</c:v>
                </c:pt>
                <c:pt idx="5">
                  <c:v>2763.2</c:v>
                </c:pt>
                <c:pt idx="6">
                  <c:v>2763.2</c:v>
                </c:pt>
                <c:pt idx="7">
                  <c:v>2763.2</c:v>
                </c:pt>
                <c:pt idx="8">
                  <c:v>2763.2</c:v>
                </c:pt>
                <c:pt idx="9">
                  <c:v>2763.2</c:v>
                </c:pt>
                <c:pt idx="10">
                  <c:v>2763.2</c:v>
                </c:pt>
                <c:pt idx="11">
                  <c:v>2763.2</c:v>
                </c:pt>
                <c:pt idx="12">
                  <c:v>2763.2</c:v>
                </c:pt>
                <c:pt idx="13">
                  <c:v>2763.2</c:v>
                </c:pt>
                <c:pt idx="14">
                  <c:v>2763.2</c:v>
                </c:pt>
                <c:pt idx="15">
                  <c:v>2763.2</c:v>
                </c:pt>
                <c:pt idx="16">
                  <c:v>2763.2</c:v>
                </c:pt>
                <c:pt idx="17">
                  <c:v>2763.2</c:v>
                </c:pt>
                <c:pt idx="18">
                  <c:v>2763.2</c:v>
                </c:pt>
                <c:pt idx="19">
                  <c:v>2763.2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42157</c:v>
                </c:pt>
                <c:pt idx="1">
                  <c:v>42158</c:v>
                </c:pt>
                <c:pt idx="2">
                  <c:v>42159</c:v>
                </c:pt>
                <c:pt idx="3">
                  <c:v>42160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42170</c:v>
                </c:pt>
                <c:pt idx="10">
                  <c:v>42171</c:v>
                </c:pt>
                <c:pt idx="11">
                  <c:v>42172</c:v>
                </c:pt>
                <c:pt idx="12">
                  <c:v>42173</c:v>
                </c:pt>
                <c:pt idx="13">
                  <c:v>42174</c:v>
                </c:pt>
                <c:pt idx="14">
                  <c:v>42177</c:v>
                </c:pt>
                <c:pt idx="15">
                  <c:v>42178</c:v>
                </c:pt>
                <c:pt idx="16">
                  <c:v>42179</c:v>
                </c:pt>
                <c:pt idx="17">
                  <c:v>42180</c:v>
                </c:pt>
                <c:pt idx="18">
                  <c:v>42181</c:v>
                </c:pt>
                <c:pt idx="19">
                  <c:v>42185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680</c:v>
                </c:pt>
                <c:pt idx="1">
                  <c:v>1800</c:v>
                </c:pt>
                <c:pt idx="2">
                  <c:v>3000</c:v>
                </c:pt>
                <c:pt idx="3">
                  <c:v>3800</c:v>
                </c:pt>
                <c:pt idx="4">
                  <c:v>1800</c:v>
                </c:pt>
                <c:pt idx="5">
                  <c:v>1500</c:v>
                </c:pt>
                <c:pt idx="6">
                  <c:v>1100</c:v>
                </c:pt>
                <c:pt idx="7">
                  <c:v>1300</c:v>
                </c:pt>
                <c:pt idx="8">
                  <c:v>1800</c:v>
                </c:pt>
                <c:pt idx="9">
                  <c:v>3800</c:v>
                </c:pt>
                <c:pt idx="10">
                  <c:v>3200</c:v>
                </c:pt>
                <c:pt idx="11">
                  <c:v>1800</c:v>
                </c:pt>
                <c:pt idx="12">
                  <c:v>1700</c:v>
                </c:pt>
                <c:pt idx="13">
                  <c:v>2900</c:v>
                </c:pt>
                <c:pt idx="14">
                  <c:v>3500</c:v>
                </c:pt>
                <c:pt idx="15">
                  <c:v>1900</c:v>
                </c:pt>
                <c:pt idx="16">
                  <c:v>1900</c:v>
                </c:pt>
                <c:pt idx="17">
                  <c:v>2500</c:v>
                </c:pt>
                <c:pt idx="18">
                  <c:v>5900</c:v>
                </c:pt>
                <c:pt idx="19">
                  <c:v>3382.7</c:v>
                </c:pt>
              </c:numCache>
            </c:numRef>
          </c:val>
          <c:smooth val="1"/>
        </c:ser>
        <c:marker val="1"/>
        <c:axId val="26080910"/>
        <c:axId val="33401599"/>
      </c:lineChart>
      <c:catAx>
        <c:axId val="260809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01599"/>
        <c:crosses val="autoZero"/>
        <c:auto val="0"/>
        <c:lblOffset val="100"/>
        <c:tickLblSkip val="1"/>
        <c:noMultiLvlLbl val="0"/>
      </c:catAx>
      <c:valAx>
        <c:axId val="33401599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08091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липень!$L$4:$L$18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липень!$M$4:$M$26</c:f>
              <c:numCache/>
            </c:numRef>
          </c:val>
          <c:smooth val="1"/>
        </c:ser>
        <c:marker val="1"/>
        <c:axId val="32178936"/>
        <c:axId val="21174969"/>
      </c:lineChart>
      <c:catAx>
        <c:axId val="321789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74969"/>
        <c:crosses val="autoZero"/>
        <c:auto val="0"/>
        <c:lblOffset val="100"/>
        <c:tickLblSkip val="1"/>
        <c:noMultiLvlLbl val="0"/>
      </c:catAx>
      <c:valAx>
        <c:axId val="21174969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17893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22.07.2015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січень-липень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56356994"/>
        <c:axId val="37450899"/>
      </c:bar3DChart>
      <c:catAx>
        <c:axId val="56356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7450899"/>
        <c:crosses val="autoZero"/>
        <c:auto val="1"/>
        <c:lblOffset val="100"/>
        <c:tickLblSkip val="1"/>
        <c:noMultiLvlLbl val="0"/>
      </c:catAx>
      <c:valAx>
        <c:axId val="37450899"/>
        <c:scaling>
          <c:orientation val="minMax"/>
          <c:max val="19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356994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513772"/>
        <c:axId val="13623949"/>
      </c:barChart>
      <c:catAx>
        <c:axId val="1513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623949"/>
        <c:crosses val="autoZero"/>
        <c:auto val="1"/>
        <c:lblOffset val="100"/>
        <c:tickLblSkip val="1"/>
        <c:noMultiLvlLbl val="0"/>
      </c:catAx>
      <c:valAx>
        <c:axId val="13623949"/>
        <c:scaling>
          <c:orientation val="minMax"/>
          <c:max val="7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13772"/>
        <c:crossesAt val="1"/>
        <c:crossBetween val="between"/>
        <c:dispUnits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січень-липень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22.07.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287 726,7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356 611,7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січень-липень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-12 198,6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липень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47 811,7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липень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+ 21 073,3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2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3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5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7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52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53</v>
      </c>
      <c r="O1" s="120"/>
      <c r="P1" s="120"/>
      <c r="Q1" s="120"/>
      <c r="R1" s="120"/>
      <c r="S1" s="121"/>
    </row>
    <row r="2" spans="1:19" ht="16.5" thickBot="1">
      <c r="A2" s="122" t="s">
        <v>58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54</v>
      </c>
      <c r="O2" s="126"/>
      <c r="P2" s="126"/>
      <c r="Q2" s="126"/>
      <c r="R2" s="126"/>
      <c r="S2" s="127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2" t="s">
        <v>37</v>
      </c>
      <c r="O27" s="112"/>
      <c r="P27" s="112"/>
      <c r="Q27" s="112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4" t="s">
        <v>31</v>
      </c>
      <c r="O28" s="114"/>
      <c r="P28" s="114"/>
      <c r="Q28" s="114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6">
        <v>42036</v>
      </c>
      <c r="O29" s="115">
        <f>'[1]січень '!$D$142</f>
        <v>132375.63</v>
      </c>
      <c r="P29" s="115"/>
      <c r="Q29" s="115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7"/>
      <c r="O30" s="115"/>
      <c r="P30" s="115"/>
      <c r="Q30" s="115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08" t="s">
        <v>48</v>
      </c>
      <c r="P32" s="109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10" t="s">
        <v>49</v>
      </c>
      <c r="P33" s="110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1" t="s">
        <v>51</v>
      </c>
      <c r="P34" s="104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2" t="s">
        <v>32</v>
      </c>
      <c r="O37" s="112"/>
      <c r="P37" s="112"/>
      <c r="Q37" s="112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3" t="s">
        <v>33</v>
      </c>
      <c r="O38" s="113"/>
      <c r="P38" s="113"/>
      <c r="Q38" s="113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6">
        <v>42036</v>
      </c>
      <c r="O39" s="105">
        <v>0</v>
      </c>
      <c r="P39" s="105"/>
      <c r="Q39" s="105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7"/>
      <c r="O40" s="105"/>
      <c r="P40" s="105"/>
      <c r="Q40" s="105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55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57</v>
      </c>
      <c r="Q1" s="120"/>
      <c r="R1" s="120"/>
      <c r="S1" s="120"/>
      <c r="T1" s="120"/>
      <c r="U1" s="121"/>
    </row>
    <row r="2" spans="1:21" ht="16.5" thickBot="1">
      <c r="A2" s="122" t="s">
        <v>70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67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28">
        <v>20883.79</v>
      </c>
      <c r="T23" s="129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0">
        <f>SUM(S4:S23)</f>
        <v>21384.690000000002</v>
      </c>
      <c r="T24" s="131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2" t="s">
        <v>37</v>
      </c>
      <c r="Q27" s="112"/>
      <c r="R27" s="112"/>
      <c r="S27" s="112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4" t="s">
        <v>31</v>
      </c>
      <c r="Q28" s="114"/>
      <c r="R28" s="114"/>
      <c r="S28" s="11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6">
        <v>42064</v>
      </c>
      <c r="Q29" s="115">
        <f>'[1]лютий'!$D$109</f>
        <v>138305.95627000002</v>
      </c>
      <c r="R29" s="115"/>
      <c r="S29" s="115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7"/>
      <c r="Q30" s="115"/>
      <c r="R30" s="115"/>
      <c r="S30" s="115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1" t="s">
        <v>51</v>
      </c>
      <c r="R32" s="104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 t="s">
        <v>49</v>
      </c>
      <c r="R33" s="110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2" t="s">
        <v>32</v>
      </c>
      <c r="Q37" s="112"/>
      <c r="R37" s="112"/>
      <c r="S37" s="112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3" t="s">
        <v>33</v>
      </c>
      <c r="Q38" s="113"/>
      <c r="R38" s="113"/>
      <c r="S38" s="113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6">
        <v>42064</v>
      </c>
      <c r="Q39" s="105">
        <v>0</v>
      </c>
      <c r="R39" s="105"/>
      <c r="S39" s="10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7"/>
      <c r="Q40" s="105"/>
      <c r="R40" s="105"/>
      <c r="S40" s="10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68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71</v>
      </c>
      <c r="Q1" s="120"/>
      <c r="R1" s="120"/>
      <c r="S1" s="120"/>
      <c r="T1" s="120"/>
      <c r="U1" s="121"/>
    </row>
    <row r="2" spans="1:21" ht="16.5" thickBot="1">
      <c r="A2" s="122" t="s">
        <v>76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77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28">
        <v>13804</v>
      </c>
      <c r="T24" s="129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0">
        <f>SUM(S4:S24)</f>
        <v>13804</v>
      </c>
      <c r="T25" s="131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42095</v>
      </c>
      <c r="Q30" s="115">
        <f>'[2]березень'!$D$109</f>
        <v>147433.23977000001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72</v>
      </c>
      <c r="R33" s="104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49</v>
      </c>
      <c r="R34" s="110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42095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79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81</v>
      </c>
      <c r="Q1" s="120"/>
      <c r="R1" s="120"/>
      <c r="S1" s="120"/>
      <c r="T1" s="120"/>
      <c r="U1" s="121"/>
    </row>
    <row r="2" spans="1:21" ht="16.5" thickBot="1">
      <c r="A2" s="122" t="s">
        <v>83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84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2">
        <v>0</v>
      </c>
      <c r="T22" s="133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2">
        <v>0</v>
      </c>
      <c r="T23" s="133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28">
        <v>7506813.9</v>
      </c>
      <c r="T24" s="129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0">
        <f>SUM(S4:S24)</f>
        <v>7506813.9</v>
      </c>
      <c r="T25" s="131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42125</v>
      </c>
      <c r="Q30" s="115">
        <f>'[1]квітень'!$D$108</f>
        <v>154856.06924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72</v>
      </c>
      <c r="R33" s="104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49</v>
      </c>
      <c r="R34" s="110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42125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85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87</v>
      </c>
      <c r="Q1" s="120"/>
      <c r="R1" s="120"/>
      <c r="S1" s="120"/>
      <c r="T1" s="120"/>
      <c r="U1" s="121"/>
    </row>
    <row r="2" spans="1:21" ht="16.5" thickBot="1">
      <c r="A2" s="122" t="s">
        <v>89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90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86</v>
      </c>
      <c r="M3" s="103" t="s">
        <v>88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6">
        <v>0</v>
      </c>
      <c r="T4" s="137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2">
        <v>0</v>
      </c>
      <c r="T5" s="133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2">
        <v>0</v>
      </c>
      <c r="T7" s="133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2">
        <v>0</v>
      </c>
      <c r="T11" s="133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2">
        <v>0</v>
      </c>
      <c r="T16" s="133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2">
        <v>0</v>
      </c>
      <c r="T17" s="133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2">
        <v>0</v>
      </c>
      <c r="T18" s="133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2">
        <v>0</v>
      </c>
      <c r="T20" s="133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2">
        <v>0</v>
      </c>
      <c r="T21" s="133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0">
        <f>SUM(S4:S21)</f>
        <v>0</v>
      </c>
      <c r="T22" s="131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2" t="s">
        <v>37</v>
      </c>
      <c r="Q25" s="112"/>
      <c r="R25" s="112"/>
      <c r="S25" s="112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4" t="s">
        <v>31</v>
      </c>
      <c r="Q26" s="114"/>
      <c r="R26" s="114"/>
      <c r="S26" s="114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6">
        <v>42156</v>
      </c>
      <c r="Q27" s="115">
        <f>'[1]травень'!$D$83</f>
        <v>153606.78</v>
      </c>
      <c r="R27" s="115"/>
      <c r="S27" s="115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7"/>
      <c r="Q28" s="115"/>
      <c r="R28" s="115"/>
      <c r="S28" s="115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47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1" t="s">
        <v>72</v>
      </c>
      <c r="R30" s="104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10" t="s">
        <v>49</v>
      </c>
      <c r="R31" s="110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2" t="s">
        <v>32</v>
      </c>
      <c r="Q35" s="112"/>
      <c r="R35" s="112"/>
      <c r="S35" s="112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3" t="s">
        <v>33</v>
      </c>
      <c r="Q36" s="113"/>
      <c r="R36" s="113"/>
      <c r="S36" s="113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6">
        <v>42156</v>
      </c>
      <c r="Q37" s="105">
        <v>0</v>
      </c>
      <c r="R37" s="105"/>
      <c r="S37" s="105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7"/>
      <c r="Q38" s="105"/>
      <c r="R38" s="105"/>
      <c r="S38" s="105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91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92</v>
      </c>
      <c r="Q1" s="120"/>
      <c r="R1" s="120"/>
      <c r="S1" s="120"/>
      <c r="T1" s="120"/>
      <c r="U1" s="121"/>
    </row>
    <row r="2" spans="1:21" ht="16.5" thickBot="1">
      <c r="A2" s="122" t="s">
        <v>95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96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93</v>
      </c>
      <c r="M3" s="103" t="s">
        <v>88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6">
        <v>2189.4</v>
      </c>
      <c r="T4" s="137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2">
        <v>0</v>
      </c>
      <c r="T18" s="133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2">
        <v>0</v>
      </c>
      <c r="T19" s="133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2">
        <v>0</v>
      </c>
      <c r="T22" s="133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2">
        <v>1247.6</v>
      </c>
      <c r="T23" s="133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0">
        <f>SUM(S4:S23)</f>
        <v>3437</v>
      </c>
      <c r="T24" s="131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2" t="s">
        <v>37</v>
      </c>
      <c r="Q27" s="112"/>
      <c r="R27" s="112"/>
      <c r="S27" s="112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4" t="s">
        <v>31</v>
      </c>
      <c r="Q28" s="114"/>
      <c r="R28" s="114"/>
      <c r="S28" s="11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6">
        <v>42186</v>
      </c>
      <c r="Q29" s="115">
        <f>'[1]червень'!$D$83</f>
        <v>152943.93305000002</v>
      </c>
      <c r="R29" s="115"/>
      <c r="S29" s="115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7"/>
      <c r="Q30" s="115"/>
      <c r="R30" s="115"/>
      <c r="S30" s="115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1" t="s">
        <v>72</v>
      </c>
      <c r="R32" s="104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 t="s">
        <v>49</v>
      </c>
      <c r="R33" s="110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2" t="s">
        <v>32</v>
      </c>
      <c r="Q37" s="112"/>
      <c r="R37" s="112"/>
      <c r="S37" s="112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3" t="s">
        <v>33</v>
      </c>
      <c r="Q38" s="113"/>
      <c r="R38" s="113"/>
      <c r="S38" s="113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6">
        <v>42186</v>
      </c>
      <c r="Q39" s="105">
        <v>0</v>
      </c>
      <c r="R39" s="105"/>
      <c r="S39" s="10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7"/>
      <c r="Q40" s="105"/>
      <c r="R40" s="105"/>
      <c r="S40" s="10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U4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4" sqref="S34:S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97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99</v>
      </c>
      <c r="Q1" s="120"/>
      <c r="R1" s="120"/>
      <c r="S1" s="120"/>
      <c r="T1" s="120"/>
      <c r="U1" s="121"/>
    </row>
    <row r="2" spans="1:21" ht="16.5" thickBot="1">
      <c r="A2" s="122" t="s">
        <v>101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102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98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AVERAGE(L4:L18)</f>
        <v>2374.2093333333337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2374.2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2374.2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2374.2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2374.2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2374.2</v>
      </c>
      <c r="P9" s="46">
        <v>5.8</v>
      </c>
      <c r="Q9" s="47">
        <v>0</v>
      </c>
      <c r="R9" s="48">
        <v>0</v>
      </c>
      <c r="S9" s="132">
        <v>0</v>
      </c>
      <c r="T9" s="133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38.54999999999999</v>
      </c>
      <c r="L10" s="41">
        <v>1697.55</v>
      </c>
      <c r="M10" s="55">
        <v>1300</v>
      </c>
      <c r="N10" s="4">
        <f t="shared" si="1"/>
        <v>1.3058076923076922</v>
      </c>
      <c r="O10" s="2">
        <v>2374.2</v>
      </c>
      <c r="P10" s="46">
        <v>0</v>
      </c>
      <c r="Q10" s="47">
        <v>340.7</v>
      </c>
      <c r="R10" s="48">
        <v>0</v>
      </c>
      <c r="S10" s="132">
        <v>0</v>
      </c>
      <c r="T10" s="133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135.61000000000016</v>
      </c>
      <c r="L11" s="41">
        <v>1399.15</v>
      </c>
      <c r="M11" s="41">
        <v>1250</v>
      </c>
      <c r="N11" s="4">
        <f t="shared" si="1"/>
        <v>1.11932</v>
      </c>
      <c r="O11" s="2">
        <v>2374.2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183.05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61.950000000000124</v>
      </c>
      <c r="L12" s="41">
        <v>1254</v>
      </c>
      <c r="M12" s="41">
        <v>1750</v>
      </c>
      <c r="N12" s="4">
        <f t="shared" si="1"/>
        <v>0.7165714285714285</v>
      </c>
      <c r="O12" s="2">
        <v>2374.2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2374.2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2374.2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2374.2</v>
      </c>
      <c r="P15" s="46">
        <v>0</v>
      </c>
      <c r="Q15" s="52">
        <v>58.3</v>
      </c>
      <c r="R15" s="53">
        <v>0</v>
      </c>
      <c r="S15" s="132">
        <v>0</v>
      </c>
      <c r="T15" s="133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102.20000000000013</v>
      </c>
      <c r="L16" s="47">
        <v>1994.9</v>
      </c>
      <c r="M16" s="55">
        <v>1750</v>
      </c>
      <c r="N16" s="4">
        <f>L16/M16</f>
        <v>1.1399428571428571</v>
      </c>
      <c r="O16" s="2">
        <v>2374.2</v>
      </c>
      <c r="P16" s="46">
        <v>43.5</v>
      </c>
      <c r="Q16" s="52">
        <v>0</v>
      </c>
      <c r="R16" s="53">
        <v>0</v>
      </c>
      <c r="S16" s="132">
        <v>0</v>
      </c>
      <c r="T16" s="133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64.60000000000025</v>
      </c>
      <c r="L17" s="41">
        <v>2599.9</v>
      </c>
      <c r="M17" s="55">
        <v>3300</v>
      </c>
      <c r="N17" s="4">
        <f t="shared" si="1"/>
        <v>0.7878484848484849</v>
      </c>
      <c r="O17" s="2">
        <v>2374.2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2374.2</v>
      </c>
      <c r="P18" s="46">
        <v>43.5</v>
      </c>
      <c r="Q18" s="52">
        <v>0</v>
      </c>
      <c r="R18" s="53">
        <v>0.2</v>
      </c>
      <c r="S18" s="132">
        <v>0</v>
      </c>
      <c r="T18" s="133"/>
      <c r="U18" s="34">
        <f t="shared" si="2"/>
        <v>43.7</v>
      </c>
    </row>
    <row r="19" spans="1:21" ht="12.75">
      <c r="A19" s="12">
        <v>42207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3500</v>
      </c>
      <c r="N19" s="4">
        <f t="shared" si="1"/>
        <v>0</v>
      </c>
      <c r="O19" s="2">
        <v>2374.2</v>
      </c>
      <c r="P19" s="46"/>
      <c r="Q19" s="52"/>
      <c r="R19" s="53"/>
      <c r="S19" s="132"/>
      <c r="T19" s="133"/>
      <c r="U19" s="34">
        <f t="shared" si="2"/>
        <v>0</v>
      </c>
    </row>
    <row r="20" spans="1:21" ht="12.75">
      <c r="A20" s="12">
        <v>42208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2000</v>
      </c>
      <c r="N20" s="4">
        <f t="shared" si="1"/>
        <v>0</v>
      </c>
      <c r="O20" s="2">
        <v>2374.2</v>
      </c>
      <c r="P20" s="46"/>
      <c r="Q20" s="52"/>
      <c r="R20" s="53"/>
      <c r="S20" s="132"/>
      <c r="T20" s="133"/>
      <c r="U20" s="34">
        <f t="shared" si="2"/>
        <v>0</v>
      </c>
    </row>
    <row r="21" spans="1:21" ht="12.75">
      <c r="A21" s="12">
        <v>42209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1200</v>
      </c>
      <c r="N21" s="4">
        <f t="shared" si="1"/>
        <v>0</v>
      </c>
      <c r="O21" s="2">
        <v>2374.2</v>
      </c>
      <c r="P21" s="46"/>
      <c r="Q21" s="52"/>
      <c r="R21" s="53"/>
      <c r="S21" s="132"/>
      <c r="T21" s="133"/>
      <c r="U21" s="34">
        <f t="shared" si="2"/>
        <v>0</v>
      </c>
    </row>
    <row r="22" spans="1:21" ht="12.75">
      <c r="A22" s="12">
        <v>42212</v>
      </c>
      <c r="B22" s="41"/>
      <c r="C22" s="96"/>
      <c r="D22" s="3"/>
      <c r="E22" s="3"/>
      <c r="F22" s="41"/>
      <c r="G22" s="3"/>
      <c r="H22" s="3"/>
      <c r="I22" s="3"/>
      <c r="J22" s="3"/>
      <c r="K22" s="41">
        <f t="shared" si="0"/>
        <v>0</v>
      </c>
      <c r="L22" s="41"/>
      <c r="M22" s="41">
        <v>1500</v>
      </c>
      <c r="N22" s="4">
        <f t="shared" si="1"/>
        <v>0</v>
      </c>
      <c r="O22" s="2">
        <v>2374.2</v>
      </c>
      <c r="P22" s="46"/>
      <c r="Q22" s="52"/>
      <c r="R22" s="53"/>
      <c r="S22" s="132"/>
      <c r="T22" s="133"/>
      <c r="U22" s="34">
        <f t="shared" si="2"/>
        <v>0</v>
      </c>
    </row>
    <row r="23" spans="1:21" ht="12.75">
      <c r="A23" s="12">
        <v>42213</v>
      </c>
      <c r="B23" s="41"/>
      <c r="C23" s="96"/>
      <c r="D23" s="3"/>
      <c r="E23" s="3"/>
      <c r="F23" s="41"/>
      <c r="G23" s="3"/>
      <c r="H23" s="3"/>
      <c r="I23" s="3"/>
      <c r="J23" s="3"/>
      <c r="K23" s="41">
        <f t="shared" si="0"/>
        <v>0</v>
      </c>
      <c r="L23" s="41"/>
      <c r="M23" s="41">
        <v>1650</v>
      </c>
      <c r="N23" s="4">
        <f t="shared" si="1"/>
        <v>0</v>
      </c>
      <c r="O23" s="2">
        <v>2374.2</v>
      </c>
      <c r="P23" s="46"/>
      <c r="Q23" s="52"/>
      <c r="R23" s="53"/>
      <c r="S23" s="132"/>
      <c r="T23" s="133"/>
      <c r="U23" s="34">
        <f t="shared" si="2"/>
        <v>0</v>
      </c>
    </row>
    <row r="24" spans="1:21" ht="12.75">
      <c r="A24" s="12">
        <v>42214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3800</v>
      </c>
      <c r="N24" s="4">
        <f t="shared" si="1"/>
        <v>0</v>
      </c>
      <c r="O24" s="2">
        <v>2374.2</v>
      </c>
      <c r="P24" s="46"/>
      <c r="Q24" s="52"/>
      <c r="R24" s="53"/>
      <c r="S24" s="132"/>
      <c r="T24" s="133"/>
      <c r="U24" s="34">
        <f t="shared" si="2"/>
        <v>0</v>
      </c>
    </row>
    <row r="25" spans="1:21" ht="12.75">
      <c r="A25" s="12">
        <v>42215</v>
      </c>
      <c r="B25" s="41"/>
      <c r="C25" s="96"/>
      <c r="D25" s="3"/>
      <c r="E25" s="3"/>
      <c r="F25" s="41"/>
      <c r="G25" s="3"/>
      <c r="H25" s="3"/>
      <c r="I25" s="3"/>
      <c r="J25" s="3"/>
      <c r="K25" s="41">
        <f t="shared" si="0"/>
        <v>0</v>
      </c>
      <c r="L25" s="41"/>
      <c r="M25" s="41">
        <v>4100</v>
      </c>
      <c r="N25" s="4">
        <f t="shared" si="1"/>
        <v>0</v>
      </c>
      <c r="O25" s="2">
        <v>2374.2</v>
      </c>
      <c r="P25" s="46"/>
      <c r="Q25" s="52"/>
      <c r="R25" s="53"/>
      <c r="S25" s="132"/>
      <c r="T25" s="133"/>
      <c r="U25" s="34">
        <f t="shared" si="2"/>
        <v>0</v>
      </c>
    </row>
    <row r="26" spans="1:21" ht="13.5" thickBot="1">
      <c r="A26" s="12">
        <v>42216</v>
      </c>
      <c r="B26" s="41"/>
      <c r="C26" s="96"/>
      <c r="D26" s="3"/>
      <c r="E26" s="3"/>
      <c r="F26" s="41"/>
      <c r="G26" s="3"/>
      <c r="H26" s="3"/>
      <c r="I26" s="3"/>
      <c r="J26" s="3"/>
      <c r="K26" s="41">
        <f t="shared" si="0"/>
        <v>0</v>
      </c>
      <c r="L26" s="41"/>
      <c r="M26" s="41">
        <v>2647.2</v>
      </c>
      <c r="N26" s="4">
        <f t="shared" si="1"/>
        <v>0</v>
      </c>
      <c r="O26" s="2">
        <v>2374.2</v>
      </c>
      <c r="P26" s="46"/>
      <c r="Q26" s="52"/>
      <c r="R26" s="53"/>
      <c r="S26" s="132"/>
      <c r="T26" s="133"/>
      <c r="U26" s="34">
        <f t="shared" si="2"/>
        <v>0</v>
      </c>
    </row>
    <row r="27" spans="1:21" ht="13.5" thickBot="1">
      <c r="A27" s="38" t="s">
        <v>30</v>
      </c>
      <c r="B27" s="99">
        <f aca="true" t="shared" si="3" ref="B27:M27">SUM(B4:B26)</f>
        <v>22288</v>
      </c>
      <c r="C27" s="99">
        <f>SUM(C4:C26)</f>
        <v>518.85</v>
      </c>
      <c r="D27" s="99">
        <f t="shared" si="3"/>
        <v>1047.85</v>
      </c>
      <c r="E27" s="99">
        <f t="shared" si="3"/>
        <v>2685.0499999999997</v>
      </c>
      <c r="F27" s="99">
        <f t="shared" si="3"/>
        <v>6502.54</v>
      </c>
      <c r="G27" s="99">
        <f t="shared" si="3"/>
        <v>3.1000000000000005</v>
      </c>
      <c r="H27" s="99">
        <f t="shared" si="3"/>
        <v>423.1000000000001</v>
      </c>
      <c r="I27" s="100">
        <f t="shared" si="3"/>
        <v>839</v>
      </c>
      <c r="J27" s="100">
        <f t="shared" si="3"/>
        <v>183.64999999999998</v>
      </c>
      <c r="K27" s="42">
        <f t="shared" si="3"/>
        <v>1122.0000000000005</v>
      </c>
      <c r="L27" s="42">
        <f t="shared" si="3"/>
        <v>35613.14000000001</v>
      </c>
      <c r="M27" s="42">
        <f t="shared" si="3"/>
        <v>54347.2</v>
      </c>
      <c r="N27" s="14">
        <f t="shared" si="1"/>
        <v>0.6552893249330234</v>
      </c>
      <c r="O27" s="2"/>
      <c r="P27" s="89">
        <f>SUM(P4:P26)</f>
        <v>92.8</v>
      </c>
      <c r="Q27" s="89">
        <f>SUM(Q4:Q26)</f>
        <v>399</v>
      </c>
      <c r="R27" s="89">
        <f>SUM(R4:R26)</f>
        <v>0.2</v>
      </c>
      <c r="S27" s="130">
        <f>SUM(S4:S26)</f>
        <v>0</v>
      </c>
      <c r="T27" s="131"/>
      <c r="U27" s="89">
        <f>P27+Q27+S27+R27+T27</f>
        <v>492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2" t="s">
        <v>37</v>
      </c>
      <c r="Q30" s="112"/>
      <c r="R30" s="112"/>
      <c r="S30" s="112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4" t="s">
        <v>31</v>
      </c>
      <c r="Q31" s="114"/>
      <c r="R31" s="114"/>
      <c r="S31" s="114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6">
        <v>42207</v>
      </c>
      <c r="Q32" s="115">
        <v>147287.07824</v>
      </c>
      <c r="R32" s="115"/>
      <c r="S32" s="115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07"/>
      <c r="Q33" s="115"/>
      <c r="R33" s="115"/>
      <c r="S33" s="115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47</v>
      </c>
      <c r="S34" s="79">
        <v>138377.34603000002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1" t="s">
        <v>72</v>
      </c>
      <c r="R35" s="104"/>
      <c r="S35" s="60"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10" t="s">
        <v>49</v>
      </c>
      <c r="R36" s="110"/>
      <c r="S36" s="79"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2" t="s">
        <v>32</v>
      </c>
      <c r="Q40" s="112"/>
      <c r="R40" s="112"/>
      <c r="S40" s="112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3" t="s">
        <v>33</v>
      </c>
      <c r="Q41" s="113"/>
      <c r="R41" s="113"/>
      <c r="S41" s="113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6">
        <v>42207</v>
      </c>
      <c r="Q42" s="105">
        <v>0</v>
      </c>
      <c r="R42" s="105"/>
      <c r="S42" s="105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07"/>
      <c r="Q43" s="105"/>
      <c r="R43" s="105"/>
      <c r="S43" s="105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P40:S40"/>
    <mergeCell ref="P41:S41"/>
    <mergeCell ref="P42:P43"/>
    <mergeCell ref="Q42:S43"/>
    <mergeCell ref="P32:P33"/>
    <mergeCell ref="Q32:S33"/>
    <mergeCell ref="Q35:R35"/>
    <mergeCell ref="Q36:R36"/>
    <mergeCell ref="S26:T26"/>
    <mergeCell ref="S27:T27"/>
    <mergeCell ref="P30:S30"/>
    <mergeCell ref="P31:S31"/>
    <mergeCell ref="S19:T19"/>
    <mergeCell ref="S20:T20"/>
    <mergeCell ref="S21:T21"/>
    <mergeCell ref="S25:T25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0" t="s">
        <v>103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1"/>
      <c r="M27" s="141"/>
      <c r="N27" s="141"/>
    </row>
    <row r="28" spans="1:16" ht="78.75" customHeight="1">
      <c r="A28" s="154" t="s">
        <v>36</v>
      </c>
      <c r="B28" s="142" t="s">
        <v>64</v>
      </c>
      <c r="C28" s="142"/>
      <c r="D28" s="146" t="s">
        <v>65</v>
      </c>
      <c r="E28" s="156"/>
      <c r="F28" s="157" t="s">
        <v>66</v>
      </c>
      <c r="G28" s="145"/>
      <c r="H28" s="152"/>
      <c r="I28" s="146"/>
      <c r="J28" s="152"/>
      <c r="K28" s="145"/>
      <c r="L28" s="149" t="s">
        <v>40</v>
      </c>
      <c r="M28" s="150"/>
      <c r="N28" s="151"/>
      <c r="O28" s="143" t="s">
        <v>104</v>
      </c>
      <c r="P28" s="144"/>
    </row>
    <row r="29" spans="1:16" ht="45">
      <c r="A29" s="155"/>
      <c r="B29" s="71" t="s">
        <v>100</v>
      </c>
      <c r="C29" s="27" t="s">
        <v>25</v>
      </c>
      <c r="D29" s="71" t="str">
        <f>B29</f>
        <v>план на січень-липень  2015р.</v>
      </c>
      <c r="E29" s="27" t="str">
        <f>C29</f>
        <v>факт</v>
      </c>
      <c r="F29" s="70" t="str">
        <f>B29</f>
        <v>план на січень-липень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січень-липень  2015р.</v>
      </c>
      <c r="M29" s="27" t="s">
        <v>25</v>
      </c>
      <c r="N29" s="67" t="s">
        <v>26</v>
      </c>
      <c r="O29" s="145"/>
      <c r="P29" s="146"/>
    </row>
    <row r="30" spans="1:16" ht="23.25" customHeight="1" thickBot="1">
      <c r="A30" s="65">
        <f>квітень!Q39</f>
        <v>0</v>
      </c>
      <c r="B30" s="72">
        <v>3712.76</v>
      </c>
      <c r="C30" s="72">
        <v>3349.85</v>
      </c>
      <c r="D30" s="72">
        <v>400</v>
      </c>
      <c r="E30" s="72">
        <v>592.97</v>
      </c>
      <c r="F30" s="72">
        <v>888.6</v>
      </c>
      <c r="G30" s="72">
        <v>1818.64</v>
      </c>
      <c r="H30" s="72"/>
      <c r="I30" s="72"/>
      <c r="J30" s="72"/>
      <c r="K30" s="72"/>
      <c r="L30" s="92">
        <v>5001.36</v>
      </c>
      <c r="M30" s="73">
        <v>5761.46</v>
      </c>
      <c r="N30" s="74">
        <v>760.0999999999995</v>
      </c>
      <c r="O30" s="147">
        <f>липень!Q32</f>
        <v>147287.07824</v>
      </c>
      <c r="P30" s="148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2" t="s">
        <v>41</v>
      </c>
      <c r="P31" s="142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липень!S34</f>
        <v>138377.34603000002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f>липень!S36</f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f>липень!S35</f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188304.65</v>
      </c>
      <c r="C47" s="39">
        <v>193667.74</v>
      </c>
      <c r="F47" s="1" t="s">
        <v>24</v>
      </c>
      <c r="G47" s="8"/>
      <c r="H47" s="15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56549</v>
      </c>
      <c r="C48" s="17">
        <v>52274.62</v>
      </c>
      <c r="G48" s="8"/>
      <c r="H48" s="15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51926.5</v>
      </c>
      <c r="C49" s="16">
        <v>52555.42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16">
        <v>4002</v>
      </c>
      <c r="C50" s="16">
        <v>4023.94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26222.75</v>
      </c>
      <c r="C51" s="16">
        <v>30635.4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4070</v>
      </c>
      <c r="C52" s="16">
        <v>5141.68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1700</v>
      </c>
      <c r="C53" s="16">
        <v>1521.8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2763.499999999971</v>
      </c>
      <c r="C54" s="16">
        <v>16791.1200000001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335538.4</v>
      </c>
      <c r="C55" s="11">
        <v>356611.72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94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0</v>
      </c>
      <c r="I7" s="23">
        <f t="shared" si="0"/>
        <v>-1500</v>
      </c>
      <c r="J7" s="23">
        <f t="shared" si="0"/>
        <v>-2005</v>
      </c>
      <c r="K7" s="23">
        <f t="shared" si="0"/>
        <v>-7802.933</v>
      </c>
      <c r="L7" s="23">
        <f t="shared" si="0"/>
        <v>-11900</v>
      </c>
      <c r="M7" s="23">
        <f t="shared" si="0"/>
        <v>-13604.56556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47811.7</v>
      </c>
      <c r="I15" s="54">
        <f t="shared" si="2"/>
        <v>47665.4</v>
      </c>
      <c r="J15" s="54">
        <f t="shared" si="2"/>
        <v>38642.2</v>
      </c>
      <c r="K15" s="54">
        <f t="shared" si="2"/>
        <v>38375.667</v>
      </c>
      <c r="L15" s="54">
        <f t="shared" si="2"/>
        <v>36766.3</v>
      </c>
      <c r="M15" s="54">
        <f t="shared" si="2"/>
        <v>33034.634439999994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2015-07-16T12:07:00Z</cp:lastPrinted>
  <dcterms:created xsi:type="dcterms:W3CDTF">2006-11-30T08:16:02Z</dcterms:created>
  <dcterms:modified xsi:type="dcterms:W3CDTF">2015-07-22T08:42:46Z</dcterms:modified>
  <cp:category/>
  <cp:version/>
  <cp:contentType/>
  <cp:contentStatus/>
</cp:coreProperties>
</file>